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160" windowHeight="5130" activeTab="5"/>
  </bookViews>
  <sheets>
    <sheet name="Баланс ээ и мощности" sheetId="1" r:id="rId1"/>
    <sheet name="Объем переданное ээ" sheetId="2" r:id="rId2"/>
    <sheet name="О потерях" sheetId="3" r:id="rId3"/>
    <sheet name="О затратах на потери" sheetId="4" r:id="rId4"/>
    <sheet name="Норматив" sheetId="5" r:id="rId5"/>
    <sheet name="Зоны деятельности" sheetId="9" r:id="rId6"/>
  </sheets>
  <calcPr calcId="144525"/>
</workbook>
</file>

<file path=xl/calcChain.xml><?xml version="1.0" encoding="utf-8"?>
<calcChain xmlns="http://schemas.openxmlformats.org/spreadsheetml/2006/main">
  <c r="E6" i="4" l="1"/>
  <c r="D38" i="1" l="1"/>
  <c r="D30" i="1"/>
  <c r="D40" i="1"/>
  <c r="D37" i="1"/>
  <c r="D36" i="1"/>
  <c r="D33" i="1"/>
  <c r="D32" i="1"/>
  <c r="D29" i="1"/>
  <c r="D28" i="1"/>
  <c r="D25" i="1"/>
  <c r="C27" i="1"/>
  <c r="B35" i="1"/>
  <c r="B27" i="1"/>
  <c r="C11" i="1"/>
  <c r="B11" i="1"/>
  <c r="B7" i="1"/>
  <c r="D20" i="1"/>
  <c r="D18" i="1"/>
  <c r="D17" i="1"/>
  <c r="D14" i="1"/>
  <c r="D13" i="1"/>
  <c r="D12" i="1"/>
  <c r="D10" i="1"/>
  <c r="D9" i="1"/>
  <c r="D8" i="1"/>
  <c r="D6" i="1"/>
  <c r="D5" i="1"/>
  <c r="C19" i="1"/>
  <c r="C15" i="1"/>
  <c r="C7" i="1"/>
  <c r="B19" i="1"/>
  <c r="B15" i="1"/>
  <c r="C9" i="3" l="1"/>
  <c r="C7" i="3"/>
  <c r="C6" i="2"/>
  <c r="B39" i="1"/>
  <c r="C39" i="1"/>
  <c r="B31" i="1"/>
  <c r="C31" i="1"/>
</calcChain>
</file>

<file path=xl/sharedStrings.xml><?xml version="1.0" encoding="utf-8"?>
<sst xmlns="http://schemas.openxmlformats.org/spreadsheetml/2006/main" count="85" uniqueCount="71">
  <si>
    <t>Таблица 1 Баланс электроэнергии</t>
  </si>
  <si>
    <t>Показатели</t>
  </si>
  <si>
    <t>Отклонение (+, -)</t>
  </si>
  <si>
    <t>Полезный отпуск электроэнергии потребителям на СН-2, млн.кВт*час</t>
  </si>
  <si>
    <t>Потери электроэнергии в сети НН, млн.кВт*час</t>
  </si>
  <si>
    <t>Полезный отпуск электроэнергии потребителям на НН, млн.кВт*час</t>
  </si>
  <si>
    <t>Поступление электроэнергии в сеть, всего</t>
  </si>
  <si>
    <t>Потери электроэнергии в сети, всего</t>
  </si>
  <si>
    <t>Полезный отпуск электроэнергии из сети, всего</t>
  </si>
  <si>
    <t>Таблица 2 Баланс мощности</t>
  </si>
  <si>
    <t>Поступление мощности в сеть напряжением 6-10 кВ (СН-2), МВт</t>
  </si>
  <si>
    <t>Потери мощности в сети СН-2, МВт</t>
  </si>
  <si>
    <t>Полезный отпуск мощности потребителям на напряжении СН-2, МВт</t>
  </si>
  <si>
    <t>Потери мощности в сети НН, МВт</t>
  </si>
  <si>
    <t>Полезный отпуск мощности потребителям на напряжении НН, МВт</t>
  </si>
  <si>
    <t>Поступление мощности в сеть, всего</t>
  </si>
  <si>
    <t>Потери мощности в сети, всего</t>
  </si>
  <si>
    <t>Полезный отпуск мощности, всего</t>
  </si>
  <si>
    <t>Предложение предприятия на 2016г.</t>
  </si>
  <si>
    <t>Предложение КГРТ СО на 2016 г.</t>
  </si>
  <si>
    <t>Наименование показателей</t>
  </si>
  <si>
    <t>Ед. измерения</t>
  </si>
  <si>
    <t>Всего</t>
  </si>
  <si>
    <t>Уровень напряжения</t>
  </si>
  <si>
    <t>ВН</t>
  </si>
  <si>
    <t>СН1</t>
  </si>
  <si>
    <t>СН2</t>
  </si>
  <si>
    <t>НН</t>
  </si>
  <si>
    <t>Объем переданной электроэнергии</t>
  </si>
  <si>
    <t>млн. кВт*ч</t>
  </si>
  <si>
    <t xml:space="preserve"> </t>
  </si>
  <si>
    <t>Об объеме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 в 2015 году</t>
  </si>
  <si>
    <t>%</t>
  </si>
  <si>
    <t>МВт</t>
  </si>
  <si>
    <t>Объем потерь ээ в абсолютном выражении</t>
  </si>
  <si>
    <t>Объем потерь ээ в относительном выражении</t>
  </si>
  <si>
    <t>Объем потерь мощности в абсолютном выражении</t>
  </si>
  <si>
    <t>Объем потерь мощности в относительном выражении</t>
  </si>
  <si>
    <t>Единица измерения</t>
  </si>
  <si>
    <t>Номер договора, дата договора</t>
  </si>
  <si>
    <t>Контрагент по договору (продавец)</t>
  </si>
  <si>
    <t>Электрическая энергия для компенсации потерь</t>
  </si>
  <si>
    <t>ПАО Саратовэнерго</t>
  </si>
  <si>
    <t>Объём потерь (тыс. кВтч)</t>
  </si>
  <si>
    <t>Стоимость потерь (руб. с НДС)</t>
  </si>
  <si>
    <t>Информация об уровне нормативных потерь электроэнергии на текущий период</t>
  </si>
  <si>
    <t>Наименование показателя</t>
  </si>
  <si>
    <t>Значение</t>
  </si>
  <si>
    <t xml:space="preserve">Решение об установлении </t>
  </si>
  <si>
    <t>Норматив потерь</t>
  </si>
  <si>
    <t>Информация о балансе электрической энергии и мощности, об отпуске электроэнергии в сеть и отпуске электроэнергии из сети по уровням напряжений</t>
  </si>
  <si>
    <t>Поступление электроэнергии в сеть напряжением ВН, млн.кВт*час</t>
  </si>
  <si>
    <t>Потери электроэнергии в сети ВН млн.кВт*час</t>
  </si>
  <si>
    <t>Полезный отпуск электроэнергии потребителям на ВН, млн.кВт*час</t>
  </si>
  <si>
    <t>Поступление электроэнергии в сеть напряжением СН-2, млн.кВт*час</t>
  </si>
  <si>
    <t>Потери электроэнергии в сети СН-2, млн.кВт*час</t>
  </si>
  <si>
    <t>Отпуск электроэнергии из сети  напряжением СН-2 в сеть напряжением НН, млн.кВт*час</t>
  </si>
  <si>
    <t>Структура полезного отпуска электроэнергии в количестве 9,777 млн.кВт*ч:</t>
  </si>
  <si>
    <r>
      <t>·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сторонние потребители – 9,777 млн.кВт*ч (100,00 %)</t>
    </r>
  </si>
  <si>
    <t>Поступление мощности в сеть напряжением ВН, млн.кВт*час</t>
  </si>
  <si>
    <t>Потери мощности в сети ВН млн.кВт*час</t>
  </si>
  <si>
    <t>Полезный отпуск мощности потребителям на ВН, млн.кВт*час</t>
  </si>
  <si>
    <t>Отпуск мощности из сети  напряжением СН-2 в сеть напряжением НН, млн.кВт*час</t>
  </si>
  <si>
    <t>О потерях электрической энергии в сетях ООО "Транзит-2000" в абсолютном и относительном выражении по уровням напряжения</t>
  </si>
  <si>
    <t>№4548 от 01.03.12</t>
  </si>
  <si>
    <t>тыс. кВт*ч</t>
  </si>
  <si>
    <t>Информация о затратах ООО "Транзит-2000" на оплату потерь, в том числе</t>
  </si>
  <si>
    <t>о затратах ООО "Транзит-2000" на покупку потерь в собственных сетях, о закупке электрической энергии для компенсации потерь в сетях и ее стоимости</t>
  </si>
  <si>
    <t>Постановление комитета государственного регулирования тарифов Саратовской области от 29 декабря 2014 г. №62/14 "Об установлении долгосрочных параметров регулирования территориальных сетевых организаций при расчете и установлении тарифов на услуги по передаче электрической энергии"</t>
  </si>
  <si>
    <t>По сетям ООО «Транзит-2000» осуществляется электроснабжение жилых домов по улице Тулайкова №1-11, по ул. Шехурдина дома №14-20 Ленинского района г. Саратов.</t>
  </si>
  <si>
    <t>Информация о перечне зон деятельности ООО "Транзит-2000"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</si>
</sst>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%"/>
  </numFmts>
  <fonts count="14" x14ac:knownFonts="1">
    <font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3" fillId="0" borderId="0" applyBorder="0">
      <alignment vertical="top"/>
    </xf>
  </cellStyleXfs>
  <cellXfs count="8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0" fontId="4" fillId="0" borderId="1" xfId="2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0" xfId="0" applyFont="1"/>
    <xf numFmtId="10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10" fontId="2" fillId="0" borderId="4" xfId="2" applyNumberFormat="1" applyFont="1" applyBorder="1" applyAlignment="1">
      <alignment horizontal="center" vertical="center" wrapText="1"/>
    </xf>
    <xf numFmtId="10" fontId="5" fillId="0" borderId="4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6" fontId="2" fillId="0" borderId="4" xfId="2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10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view="pageBreakPreview" zoomScaleNormal="100" zoomScaleSheetLayoutView="100" workbookViewId="0">
      <selection activeCell="C36" sqref="C36"/>
    </sheetView>
  </sheetViews>
  <sheetFormatPr defaultRowHeight="12.75" x14ac:dyDescent="0.2"/>
  <cols>
    <col min="1" max="1" width="40.85546875" style="1" customWidth="1"/>
    <col min="2" max="2" width="24.140625" style="1" customWidth="1"/>
    <col min="3" max="3" width="20.7109375" style="1" customWidth="1"/>
    <col min="4" max="4" width="20.28515625" style="1" customWidth="1"/>
  </cols>
  <sheetData>
    <row r="2" spans="1:4" ht="53.25" customHeight="1" x14ac:dyDescent="0.2">
      <c r="A2" s="63" t="s">
        <v>50</v>
      </c>
      <c r="B2" s="63"/>
      <c r="C2" s="63"/>
      <c r="D2" s="63"/>
    </row>
    <row r="3" spans="1:4" ht="44.25" customHeight="1" x14ac:dyDescent="0.2">
      <c r="D3" s="2" t="s">
        <v>0</v>
      </c>
    </row>
    <row r="4" spans="1:4" ht="42.75" x14ac:dyDescent="0.2">
      <c r="A4" s="7" t="s">
        <v>1</v>
      </c>
      <c r="B4" s="3" t="s">
        <v>18</v>
      </c>
      <c r="C4" s="3" t="s">
        <v>19</v>
      </c>
      <c r="D4" s="7" t="s">
        <v>2</v>
      </c>
    </row>
    <row r="5" spans="1:4" ht="28.5" x14ac:dyDescent="0.2">
      <c r="A5" s="22" t="s">
        <v>51</v>
      </c>
      <c r="B5" s="27">
        <v>7.3390000000000004</v>
      </c>
      <c r="C5" s="27">
        <v>7.2530000000000001</v>
      </c>
      <c r="D5" s="28">
        <f>C5-B5</f>
        <v>-8.6000000000000298E-2</v>
      </c>
    </row>
    <row r="6" spans="1:4" ht="15.75" x14ac:dyDescent="0.2">
      <c r="A6" s="54" t="s">
        <v>52</v>
      </c>
      <c r="B6" s="29">
        <v>0.29599999999999999</v>
      </c>
      <c r="C6" s="38">
        <v>0.29399999999999998</v>
      </c>
      <c r="D6" s="52">
        <f>C6-B6</f>
        <v>-2.0000000000000018E-3</v>
      </c>
    </row>
    <row r="7" spans="1:4" ht="15.75" x14ac:dyDescent="0.2">
      <c r="A7" s="54"/>
      <c r="B7" s="35">
        <f>B6/B5</f>
        <v>4.0332470363809776E-2</v>
      </c>
      <c r="C7" s="40">
        <f>C6/C5</f>
        <v>4.0534951054735965E-2</v>
      </c>
      <c r="D7" s="53"/>
    </row>
    <row r="8" spans="1:4" ht="30" x14ac:dyDescent="0.2">
      <c r="A8" s="23" t="s">
        <v>53</v>
      </c>
      <c r="B8" s="29">
        <v>7.0430000000000001</v>
      </c>
      <c r="C8" s="38">
        <v>6.9589999999999996</v>
      </c>
      <c r="D8" s="39">
        <f>C8-B8</f>
        <v>-8.4000000000000519E-2</v>
      </c>
    </row>
    <row r="9" spans="1:4" ht="35.25" customHeight="1" x14ac:dyDescent="0.2">
      <c r="A9" s="22" t="s">
        <v>54</v>
      </c>
      <c r="B9" s="33">
        <v>2.9510000000000001</v>
      </c>
      <c r="C9" s="33">
        <v>2.9369999999999998</v>
      </c>
      <c r="D9" s="28">
        <f>C9-B9</f>
        <v>-1.4000000000000234E-2</v>
      </c>
    </row>
    <row r="10" spans="1:4" ht="15.75" x14ac:dyDescent="0.2">
      <c r="A10" s="54" t="s">
        <v>55</v>
      </c>
      <c r="B10" s="44">
        <v>9.1800000000000007E-2</v>
      </c>
      <c r="C10" s="44">
        <v>8.9700000000000002E-2</v>
      </c>
      <c r="D10" s="55">
        <f>C10-B10</f>
        <v>-2.1000000000000046E-3</v>
      </c>
    </row>
    <row r="11" spans="1:4" ht="15.75" x14ac:dyDescent="0.2">
      <c r="A11" s="54"/>
      <c r="B11" s="36">
        <f>B10/B9</f>
        <v>3.1108098949508643E-2</v>
      </c>
      <c r="C11" s="36">
        <f>C10/C9</f>
        <v>3.0541368743615935E-2</v>
      </c>
      <c r="D11" s="56"/>
    </row>
    <row r="12" spans="1:4" ht="30" x14ac:dyDescent="0.2">
      <c r="A12" s="4" t="s">
        <v>3</v>
      </c>
      <c r="B12" s="29">
        <v>2.1539999999999999</v>
      </c>
      <c r="C12" s="29">
        <v>2.1419999999999999</v>
      </c>
      <c r="D12" s="43">
        <f>C12-B12</f>
        <v>-1.2000000000000011E-2</v>
      </c>
    </row>
    <row r="13" spans="1:4" ht="42.75" x14ac:dyDescent="0.2">
      <c r="A13" s="22" t="s">
        <v>56</v>
      </c>
      <c r="B13" s="33">
        <v>0.70499999999999996</v>
      </c>
      <c r="C13" s="33">
        <v>0.70499999999999996</v>
      </c>
      <c r="D13" s="41">
        <f>C13-B13</f>
        <v>0</v>
      </c>
    </row>
    <row r="14" spans="1:4" ht="15.75" x14ac:dyDescent="0.2">
      <c r="A14" s="68" t="s">
        <v>4</v>
      </c>
      <c r="B14" s="44">
        <v>2.92E-2</v>
      </c>
      <c r="C14" s="44">
        <v>2.92E-2</v>
      </c>
      <c r="D14" s="69">
        <f>C14-B14</f>
        <v>0</v>
      </c>
    </row>
    <row r="15" spans="1:4" ht="15.75" x14ac:dyDescent="0.2">
      <c r="A15" s="68"/>
      <c r="B15" s="36">
        <f>B14/B13</f>
        <v>4.141843971631206E-2</v>
      </c>
      <c r="C15" s="36">
        <f>C14/C13</f>
        <v>4.141843971631206E-2</v>
      </c>
      <c r="D15" s="69"/>
    </row>
    <row r="16" spans="1:4" ht="30" x14ac:dyDescent="0.2">
      <c r="A16" s="4" t="s">
        <v>5</v>
      </c>
      <c r="B16" s="32">
        <v>0.67600000000000005</v>
      </c>
      <c r="C16" s="29">
        <v>0.67600000000000005</v>
      </c>
      <c r="D16" s="31">
        <v>0</v>
      </c>
    </row>
    <row r="17" spans="1:4" ht="28.5" x14ac:dyDescent="0.2">
      <c r="A17" s="6" t="s">
        <v>6</v>
      </c>
      <c r="B17" s="33">
        <v>10.29</v>
      </c>
      <c r="C17" s="33">
        <v>10.19</v>
      </c>
      <c r="D17" s="42">
        <f>C17-B17</f>
        <v>-9.9999999999999645E-2</v>
      </c>
    </row>
    <row r="18" spans="1:4" ht="15.75" x14ac:dyDescent="0.2">
      <c r="A18" s="66" t="s">
        <v>7</v>
      </c>
      <c r="B18" s="34">
        <v>0.41699999999999998</v>
      </c>
      <c r="C18" s="34">
        <v>0.41299999999999998</v>
      </c>
      <c r="D18" s="67">
        <f>C18-B18</f>
        <v>-4.0000000000000036E-3</v>
      </c>
    </row>
    <row r="19" spans="1:4" ht="15.75" x14ac:dyDescent="0.2">
      <c r="A19" s="66"/>
      <c r="B19" s="37">
        <f>B18/B17</f>
        <v>4.0524781341107874E-2</v>
      </c>
      <c r="C19" s="37">
        <f>C18/C17</f>
        <v>4.0529931305201175E-2</v>
      </c>
      <c r="D19" s="67"/>
    </row>
    <row r="20" spans="1:4" ht="28.5" x14ac:dyDescent="0.2">
      <c r="A20" s="6" t="s">
        <v>8</v>
      </c>
      <c r="B20" s="33">
        <v>9.8729999999999993</v>
      </c>
      <c r="C20" s="33">
        <v>9.7769999999999992</v>
      </c>
      <c r="D20" s="42">
        <f>C20-B20</f>
        <v>-9.6000000000000085E-2</v>
      </c>
    </row>
    <row r="21" spans="1:4" ht="18.75" x14ac:dyDescent="0.2">
      <c r="A21" s="64" t="s">
        <v>57</v>
      </c>
      <c r="B21" s="64"/>
      <c r="C21" s="64"/>
      <c r="D21" s="64"/>
    </row>
    <row r="22" spans="1:4" ht="48.75" customHeight="1" x14ac:dyDescent="0.2">
      <c r="A22" s="65" t="s">
        <v>58</v>
      </c>
      <c r="B22" s="65"/>
      <c r="C22" s="65"/>
      <c r="D22" s="65"/>
    </row>
    <row r="23" spans="1:4" ht="32.25" customHeight="1" x14ac:dyDescent="0.2">
      <c r="D23" s="2" t="s">
        <v>9</v>
      </c>
    </row>
    <row r="24" spans="1:4" ht="42.75" x14ac:dyDescent="0.2">
      <c r="A24" s="7" t="s">
        <v>1</v>
      </c>
      <c r="B24" s="3" t="s">
        <v>18</v>
      </c>
      <c r="C24" s="3" t="s">
        <v>19</v>
      </c>
      <c r="D24" s="7" t="s">
        <v>2</v>
      </c>
    </row>
    <row r="25" spans="1:4" ht="28.5" x14ac:dyDescent="0.2">
      <c r="A25" s="22" t="s">
        <v>59</v>
      </c>
      <c r="B25" s="27">
        <v>2.653</v>
      </c>
      <c r="C25" s="27">
        <v>3.294</v>
      </c>
      <c r="D25" s="46">
        <f>C25-B25</f>
        <v>0.64100000000000001</v>
      </c>
    </row>
    <row r="26" spans="1:4" ht="15" x14ac:dyDescent="0.2">
      <c r="A26" s="54" t="s">
        <v>60</v>
      </c>
      <c r="B26" s="38">
        <v>0.107</v>
      </c>
      <c r="C26" s="48">
        <v>0.13350000000000001</v>
      </c>
      <c r="D26" s="55">
        <v>1.7000000000000001E-2</v>
      </c>
    </row>
    <row r="27" spans="1:4" ht="15" x14ac:dyDescent="0.2">
      <c r="A27" s="54"/>
      <c r="B27" s="40">
        <f>B26/B25</f>
        <v>4.0331699962306823E-2</v>
      </c>
      <c r="C27" s="40">
        <f>C26/C25</f>
        <v>4.0528233151183972E-2</v>
      </c>
      <c r="D27" s="56"/>
    </row>
    <row r="28" spans="1:4" ht="30" x14ac:dyDescent="0.2">
      <c r="A28" s="23" t="s">
        <v>61</v>
      </c>
      <c r="B28" s="38">
        <v>2.5459999999999998</v>
      </c>
      <c r="C28" s="38">
        <v>3.16</v>
      </c>
      <c r="D28" s="47">
        <f>C28-B28</f>
        <v>0.61400000000000032</v>
      </c>
    </row>
    <row r="29" spans="1:4" ht="28.5" x14ac:dyDescent="0.2">
      <c r="A29" s="22" t="s">
        <v>10</v>
      </c>
      <c r="B29" s="33">
        <v>0.82899999999999996</v>
      </c>
      <c r="C29" s="33">
        <v>0.83399999999999996</v>
      </c>
      <c r="D29" s="46">
        <f>C29-B29</f>
        <v>5.0000000000000044E-3</v>
      </c>
    </row>
    <row r="30" spans="1:4" ht="15.75" x14ac:dyDescent="0.2">
      <c r="A30" s="57" t="s">
        <v>11</v>
      </c>
      <c r="B30" s="30">
        <v>8.9999999999999993E-3</v>
      </c>
      <c r="C30" s="30">
        <v>3.7000000000000002E-3</v>
      </c>
      <c r="D30" s="55">
        <f>C30-B30</f>
        <v>-5.2999999999999992E-3</v>
      </c>
    </row>
    <row r="31" spans="1:4" ht="15.75" x14ac:dyDescent="0.2">
      <c r="A31" s="58"/>
      <c r="B31" s="45">
        <f>-B30/B29</f>
        <v>-1.0856453558504222E-2</v>
      </c>
      <c r="C31" s="36">
        <f>-C30/C29</f>
        <v>-4.4364508393285379E-3</v>
      </c>
      <c r="D31" s="56"/>
    </row>
    <row r="32" spans="1:4" ht="30" x14ac:dyDescent="0.2">
      <c r="A32" s="4" t="s">
        <v>12</v>
      </c>
      <c r="B32" s="29">
        <v>7.8E-2</v>
      </c>
      <c r="C32" s="29">
        <v>8.3000000000000004E-2</v>
      </c>
      <c r="D32" s="47">
        <f>C32-B32</f>
        <v>5.0000000000000044E-3</v>
      </c>
    </row>
    <row r="33" spans="1:4" ht="42.75" x14ac:dyDescent="0.2">
      <c r="A33" s="22" t="s">
        <v>62</v>
      </c>
      <c r="B33" s="33">
        <v>0.74199999999999999</v>
      </c>
      <c r="C33" s="33">
        <v>0.747</v>
      </c>
      <c r="D33" s="46">
        <f>C33-B33</f>
        <v>5.0000000000000044E-3</v>
      </c>
    </row>
    <row r="34" spans="1:4" ht="15.75" x14ac:dyDescent="0.2">
      <c r="A34" s="57" t="s">
        <v>13</v>
      </c>
      <c r="B34" s="30">
        <v>2.5000000000000001E-2</v>
      </c>
      <c r="C34" s="44">
        <v>0.03</v>
      </c>
      <c r="D34" s="55">
        <v>5.0000000000000001E-3</v>
      </c>
    </row>
    <row r="35" spans="1:4" ht="15.75" x14ac:dyDescent="0.2">
      <c r="A35" s="58"/>
      <c r="B35" s="45">
        <f>B34/B33</f>
        <v>3.3692722371967659E-2</v>
      </c>
      <c r="C35" s="36">
        <v>4.1099999999999998E-2</v>
      </c>
      <c r="D35" s="56"/>
    </row>
    <row r="36" spans="1:4" ht="30" x14ac:dyDescent="0.2">
      <c r="A36" s="4" t="s">
        <v>14</v>
      </c>
      <c r="B36" s="32">
        <v>0.71699999999999997</v>
      </c>
      <c r="C36" s="29">
        <v>0.71699999999999997</v>
      </c>
      <c r="D36" s="47">
        <f>C36-B36</f>
        <v>0</v>
      </c>
    </row>
    <row r="37" spans="1:4" ht="30" customHeight="1" x14ac:dyDescent="0.2">
      <c r="A37" s="22" t="s">
        <v>15</v>
      </c>
      <c r="B37" s="33">
        <v>3.4820000000000002</v>
      </c>
      <c r="C37" s="33">
        <v>4.1269999999999998</v>
      </c>
      <c r="D37" s="46">
        <f>C37-B37</f>
        <v>0.64499999999999957</v>
      </c>
    </row>
    <row r="38" spans="1:4" ht="15.75" x14ac:dyDescent="0.2">
      <c r="A38" s="59" t="s">
        <v>16</v>
      </c>
      <c r="B38" s="34">
        <v>0.14099999999999999</v>
      </c>
      <c r="C38" s="34">
        <v>0.16700000000000001</v>
      </c>
      <c r="D38" s="61">
        <f>C38-B38</f>
        <v>2.6000000000000023E-2</v>
      </c>
    </row>
    <row r="39" spans="1:4" ht="15.75" x14ac:dyDescent="0.2">
      <c r="A39" s="60"/>
      <c r="B39" s="37">
        <f>B38/B37</f>
        <v>4.0493968983342898E-2</v>
      </c>
      <c r="C39" s="37">
        <f>C38/C37</f>
        <v>4.0465228979888544E-2</v>
      </c>
      <c r="D39" s="62"/>
    </row>
    <row r="40" spans="1:4" ht="36" customHeight="1" x14ac:dyDescent="0.2">
      <c r="A40" s="22" t="s">
        <v>17</v>
      </c>
      <c r="B40" s="33">
        <v>3.3410000000000002</v>
      </c>
      <c r="C40" s="49">
        <v>3.96</v>
      </c>
      <c r="D40" s="46">
        <f>C40-B40</f>
        <v>0.61899999999999977</v>
      </c>
    </row>
  </sheetData>
  <mergeCells count="19">
    <mergeCell ref="A38:A39"/>
    <mergeCell ref="D38:D39"/>
    <mergeCell ref="A2:D2"/>
    <mergeCell ref="A21:D21"/>
    <mergeCell ref="A22:D22"/>
    <mergeCell ref="A18:A19"/>
    <mergeCell ref="D18:D19"/>
    <mergeCell ref="A30:A31"/>
    <mergeCell ref="D30:D31"/>
    <mergeCell ref="A10:A11"/>
    <mergeCell ref="D10:D11"/>
    <mergeCell ref="A14:A15"/>
    <mergeCell ref="D14:D15"/>
    <mergeCell ref="A6:A7"/>
    <mergeCell ref="D6:D7"/>
    <mergeCell ref="A26:A27"/>
    <mergeCell ref="D26:D27"/>
    <mergeCell ref="A34:A35"/>
    <mergeCell ref="D34:D35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view="pageBreakPreview" zoomScaleNormal="100" zoomScaleSheetLayoutView="100" workbookViewId="0">
      <selection activeCell="E34" sqref="E34"/>
    </sheetView>
  </sheetViews>
  <sheetFormatPr defaultRowHeight="12.75" x14ac:dyDescent="0.2"/>
  <cols>
    <col min="1" max="3" width="19.140625" customWidth="1"/>
    <col min="6" max="6" width="11.7109375" bestFit="1" customWidth="1"/>
    <col min="7" max="7" width="11.5703125" bestFit="1" customWidth="1"/>
  </cols>
  <sheetData>
    <row r="1" spans="1:7" ht="63.75" customHeight="1" x14ac:dyDescent="0.2">
      <c r="A1" s="73" t="s">
        <v>31</v>
      </c>
      <c r="B1" s="73"/>
      <c r="C1" s="73"/>
      <c r="D1" s="73"/>
      <c r="E1" s="73"/>
      <c r="F1" s="73"/>
      <c r="G1" s="73"/>
    </row>
    <row r="4" spans="1:7" ht="25.5" customHeight="1" x14ac:dyDescent="0.2">
      <c r="A4" s="71" t="s">
        <v>20</v>
      </c>
      <c r="B4" s="70" t="s">
        <v>21</v>
      </c>
      <c r="C4" s="70" t="s">
        <v>22</v>
      </c>
      <c r="D4" s="70" t="s">
        <v>23</v>
      </c>
      <c r="E4" s="70"/>
      <c r="F4" s="70"/>
      <c r="G4" s="70"/>
    </row>
    <row r="5" spans="1:7" x14ac:dyDescent="0.2">
      <c r="A5" s="72"/>
      <c r="B5" s="70"/>
      <c r="C5" s="70"/>
      <c r="D5" s="10" t="s">
        <v>24</v>
      </c>
      <c r="E5" s="10" t="s">
        <v>25</v>
      </c>
      <c r="F5" s="10" t="s">
        <v>26</v>
      </c>
      <c r="G5" s="10" t="s">
        <v>27</v>
      </c>
    </row>
    <row r="6" spans="1:7" ht="25.5" x14ac:dyDescent="0.2">
      <c r="A6" s="8" t="s">
        <v>28</v>
      </c>
      <c r="B6" s="8" t="s">
        <v>29</v>
      </c>
      <c r="C6" s="9">
        <f>SUM(D6:G6)</f>
        <v>2.8230092365000043</v>
      </c>
      <c r="D6" s="8" t="s">
        <v>30</v>
      </c>
      <c r="E6" s="8" t="s">
        <v>30</v>
      </c>
      <c r="F6" s="9">
        <v>2.2899210808397101</v>
      </c>
      <c r="G6" s="9">
        <v>0.53308815566029399</v>
      </c>
    </row>
  </sheetData>
  <mergeCells count="5">
    <mergeCell ref="D4:G4"/>
    <mergeCell ref="C4:C5"/>
    <mergeCell ref="B4:B5"/>
    <mergeCell ref="A4:A5"/>
    <mergeCell ref="A1:G1"/>
  </mergeCells>
  <pageMargins left="0.43307086614173229" right="0.43307086614173229" top="0.3543307086614173" bottom="0.354330708661417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36.42578125" customWidth="1"/>
    <col min="2" max="2" width="13.28515625" customWidth="1"/>
    <col min="3" max="7" width="12.7109375" customWidth="1"/>
  </cols>
  <sheetData>
    <row r="1" spans="1:7" ht="45.75" customHeight="1" x14ac:dyDescent="0.2">
      <c r="A1" s="73" t="s">
        <v>63</v>
      </c>
      <c r="B1" s="73"/>
      <c r="C1" s="73"/>
      <c r="D1" s="73"/>
      <c r="E1" s="73"/>
      <c r="F1" s="73"/>
      <c r="G1" s="73"/>
    </row>
    <row r="4" spans="1:7" ht="14.25" x14ac:dyDescent="0.2">
      <c r="A4" s="77" t="s">
        <v>20</v>
      </c>
      <c r="B4" s="77" t="s">
        <v>38</v>
      </c>
      <c r="C4" s="77" t="s">
        <v>22</v>
      </c>
      <c r="D4" s="77" t="s">
        <v>23</v>
      </c>
      <c r="E4" s="77"/>
      <c r="F4" s="77"/>
      <c r="G4" s="77"/>
    </row>
    <row r="5" spans="1:7" ht="25.5" customHeight="1" x14ac:dyDescent="0.2">
      <c r="A5" s="77"/>
      <c r="B5" s="77"/>
      <c r="C5" s="77"/>
      <c r="D5" s="3" t="s">
        <v>24</v>
      </c>
      <c r="E5" s="3" t="s">
        <v>25</v>
      </c>
      <c r="F5" s="3" t="s">
        <v>26</v>
      </c>
      <c r="G5" s="3" t="s">
        <v>27</v>
      </c>
    </row>
    <row r="6" spans="1:7" ht="25.5" customHeight="1" x14ac:dyDescent="0.2">
      <c r="A6" s="74">
        <v>2015</v>
      </c>
      <c r="B6" s="75"/>
      <c r="C6" s="75"/>
      <c r="D6" s="75"/>
      <c r="E6" s="75"/>
      <c r="F6" s="75"/>
      <c r="G6" s="76"/>
    </row>
    <row r="7" spans="1:7" ht="30" x14ac:dyDescent="0.2">
      <c r="A7" s="4" t="s">
        <v>34</v>
      </c>
      <c r="B7" s="11" t="s">
        <v>65</v>
      </c>
      <c r="C7" s="26">
        <f>SUM(D7:G7)</f>
        <v>119.15776349999999</v>
      </c>
      <c r="D7" s="12"/>
      <c r="E7" s="12"/>
      <c r="F7" s="25">
        <v>72.924551261999994</v>
      </c>
      <c r="G7" s="25">
        <v>46.233212238</v>
      </c>
    </row>
    <row r="8" spans="1:7" ht="30" x14ac:dyDescent="0.2">
      <c r="A8" s="4" t="s">
        <v>35</v>
      </c>
      <c r="B8" s="11" t="s">
        <v>32</v>
      </c>
      <c r="C8" s="13">
        <v>4.0499999999999994E-2</v>
      </c>
      <c r="D8" s="12"/>
      <c r="E8" s="12"/>
      <c r="F8" s="13">
        <v>2.4785999999999999E-2</v>
      </c>
      <c r="G8" s="13">
        <v>7.980581211034618E-2</v>
      </c>
    </row>
    <row r="9" spans="1:7" ht="30" x14ac:dyDescent="0.2">
      <c r="A9" s="4" t="s">
        <v>36</v>
      </c>
      <c r="B9" s="11" t="s">
        <v>33</v>
      </c>
      <c r="C9" s="50">
        <f>SUM(D9:G9)</f>
        <v>4.5999999999999999E-2</v>
      </c>
      <c r="D9" s="12"/>
      <c r="E9" s="12"/>
      <c r="F9" s="51">
        <v>2.7E-2</v>
      </c>
      <c r="G9" s="51">
        <v>1.9E-2</v>
      </c>
    </row>
    <row r="10" spans="1:7" ht="30" x14ac:dyDescent="0.2">
      <c r="A10" s="4" t="s">
        <v>37</v>
      </c>
      <c r="B10" s="11" t="s">
        <v>32</v>
      </c>
      <c r="C10" s="13">
        <v>5.4696789536266353E-2</v>
      </c>
      <c r="D10" s="12"/>
      <c r="E10" s="12"/>
      <c r="F10" s="13">
        <v>3.2104637336504163E-2</v>
      </c>
      <c r="G10" s="13">
        <v>2.5815217391304348E-2</v>
      </c>
    </row>
  </sheetData>
  <mergeCells count="6">
    <mergeCell ref="A1:G1"/>
    <mergeCell ref="A6:G6"/>
    <mergeCell ref="C4:C5"/>
    <mergeCell ref="D4:G4"/>
    <mergeCell ref="B4:B5"/>
    <mergeCell ref="A4:A5"/>
  </mergeCells>
  <pageMargins left="0.43307086614173229" right="0.43307086614173229" top="0.3543307086614173" bottom="0.3543307086614173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32.42578125" style="1" customWidth="1"/>
    <col min="2" max="2" width="25" style="1" customWidth="1"/>
    <col min="3" max="3" width="26.85546875" style="1" customWidth="1"/>
    <col min="4" max="7" width="18.85546875" style="1" customWidth="1"/>
  </cols>
  <sheetData>
    <row r="1" spans="1:5" ht="14.25" x14ac:dyDescent="0.2">
      <c r="A1" s="78" t="s">
        <v>66</v>
      </c>
      <c r="B1" s="78"/>
      <c r="C1" s="78"/>
      <c r="D1" s="78"/>
      <c r="E1" s="78"/>
    </row>
    <row r="2" spans="1:5" ht="39.75" customHeight="1" x14ac:dyDescent="0.2">
      <c r="A2" s="79" t="s">
        <v>67</v>
      </c>
      <c r="B2" s="79"/>
      <c r="C2" s="79"/>
      <c r="D2" s="79"/>
      <c r="E2" s="79"/>
    </row>
    <row r="3" spans="1:5" x14ac:dyDescent="0.2">
      <c r="A3" s="16"/>
      <c r="B3" s="16"/>
      <c r="C3" s="16"/>
      <c r="D3" s="16"/>
      <c r="E3" s="16"/>
    </row>
    <row r="4" spans="1:5" x14ac:dyDescent="0.2">
      <c r="A4" s="19"/>
      <c r="B4" s="19"/>
      <c r="C4" s="19"/>
      <c r="D4" s="19"/>
      <c r="E4" s="19"/>
    </row>
    <row r="5" spans="1:5" ht="25.5" x14ac:dyDescent="0.2">
      <c r="A5" s="10" t="s">
        <v>20</v>
      </c>
      <c r="B5" s="10" t="s">
        <v>39</v>
      </c>
      <c r="C5" s="10" t="s">
        <v>40</v>
      </c>
      <c r="D5" s="10" t="s">
        <v>43</v>
      </c>
      <c r="E5" s="10" t="s">
        <v>44</v>
      </c>
    </row>
    <row r="6" spans="1:5" ht="25.5" customHeight="1" x14ac:dyDescent="0.2">
      <c r="A6" s="24" t="s">
        <v>41</v>
      </c>
      <c r="B6" s="8" t="s">
        <v>64</v>
      </c>
      <c r="C6" s="8" t="s">
        <v>42</v>
      </c>
      <c r="D6" s="15">
        <v>119.15776349999999</v>
      </c>
      <c r="E6" s="15">
        <f>D6*2.11417537*1000</f>
        <v>251920.40873598494</v>
      </c>
    </row>
    <row r="7" spans="1:5" x14ac:dyDescent="0.2">
      <c r="C7" s="14"/>
    </row>
  </sheetData>
  <mergeCells count="2">
    <mergeCell ref="A1:E1"/>
    <mergeCell ref="A2:E2"/>
  </mergeCells>
  <pageMargins left="0.43307086614173229" right="0.43307086614173229" top="0.3543307086614173" bottom="0.354330708661417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26.42578125" customWidth="1"/>
    <col min="2" max="2" width="12.85546875" customWidth="1"/>
    <col min="3" max="3" width="62.42578125" customWidth="1"/>
  </cols>
  <sheetData>
    <row r="1" spans="1:3" ht="33.75" customHeight="1" x14ac:dyDescent="0.2">
      <c r="A1" s="80" t="s">
        <v>45</v>
      </c>
      <c r="B1" s="80"/>
      <c r="C1" s="80"/>
    </row>
    <row r="2" spans="1:3" ht="15" x14ac:dyDescent="0.25">
      <c r="A2" s="17"/>
      <c r="B2" s="17"/>
      <c r="C2" s="17"/>
    </row>
    <row r="3" spans="1:3" ht="15" x14ac:dyDescent="0.25">
      <c r="A3" s="17"/>
      <c r="B3" s="17"/>
      <c r="C3" s="17"/>
    </row>
    <row r="4" spans="1:3" ht="28.5" x14ac:dyDescent="0.2">
      <c r="A4" s="3" t="s">
        <v>46</v>
      </c>
      <c r="B4" s="3" t="s">
        <v>47</v>
      </c>
      <c r="C4" s="3" t="s">
        <v>48</v>
      </c>
    </row>
    <row r="5" spans="1:3" ht="90" x14ac:dyDescent="0.2">
      <c r="A5" s="5" t="s">
        <v>49</v>
      </c>
      <c r="B5" s="18">
        <v>4.0500000000000001E-2</v>
      </c>
      <c r="C5" s="5" t="s">
        <v>68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7.85546875" customWidth="1"/>
    <col min="2" max="2" width="34.28515625" customWidth="1"/>
    <col min="3" max="3" width="45.28515625" customWidth="1"/>
  </cols>
  <sheetData>
    <row r="1" spans="1:9" ht="39.75" customHeight="1" x14ac:dyDescent="0.25">
      <c r="A1" s="81" t="s">
        <v>70</v>
      </c>
      <c r="B1" s="81"/>
      <c r="C1" s="81"/>
      <c r="D1" s="20"/>
      <c r="E1" s="20"/>
      <c r="F1" s="20"/>
      <c r="G1" s="20"/>
      <c r="H1" s="20"/>
      <c r="I1" s="20"/>
    </row>
    <row r="2" spans="1:9" ht="15.75" x14ac:dyDescent="0.25">
      <c r="A2" s="21"/>
      <c r="B2" s="21"/>
      <c r="C2" s="21"/>
      <c r="D2" s="20"/>
      <c r="E2" s="20"/>
      <c r="F2" s="20"/>
      <c r="G2" s="20"/>
      <c r="H2" s="20"/>
      <c r="I2" s="20"/>
    </row>
    <row r="3" spans="1:9" ht="39.75" customHeight="1" x14ac:dyDescent="0.25">
      <c r="A3" s="82" t="s">
        <v>69</v>
      </c>
      <c r="B3" s="82"/>
      <c r="C3" s="82"/>
      <c r="D3" s="20"/>
      <c r="E3" s="20"/>
      <c r="F3" s="20"/>
      <c r="G3" s="20"/>
      <c r="H3" s="20"/>
      <c r="I3" s="20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 ээ и мощности</vt:lpstr>
      <vt:lpstr>Объем переданное ээ</vt:lpstr>
      <vt:lpstr>О потерях</vt:lpstr>
      <vt:lpstr>О затратах на потери</vt:lpstr>
      <vt:lpstr>Норматив</vt:lpstr>
      <vt:lpstr>Зоны деятельности</vt:lpstr>
    </vt:vector>
  </TitlesOfParts>
  <Company>ЗАО НЭСК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horoshavina</dc:creator>
  <cp:lastModifiedBy>horoshavina</cp:lastModifiedBy>
  <cp:lastPrinted>2016-02-26T11:50:51Z</cp:lastPrinted>
  <dcterms:created xsi:type="dcterms:W3CDTF">2016-02-25T10:17:32Z</dcterms:created>
  <dcterms:modified xsi:type="dcterms:W3CDTF">2016-02-29T10:58:02Z</dcterms:modified>
</cp:coreProperties>
</file>