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ЭО\_Гусева\раскрытие информации\Транзит-2000\"/>
    </mc:Choice>
  </mc:AlternateContent>
  <bookViews>
    <workbookView xWindow="0" yWindow="0" windowWidth="28800" windowHeight="12435" activeTab="2"/>
  </bookViews>
  <sheets>
    <sheet name="Баланс ээ и мощности" sheetId="1" r:id="rId1"/>
    <sheet name="Объем переданное ээ" sheetId="2" r:id="rId2"/>
    <sheet name="О потерях" sheetId="3" r:id="rId3"/>
  </sheets>
  <calcPr calcId="152511"/>
</workbook>
</file>

<file path=xl/calcChain.xml><?xml version="1.0" encoding="utf-8"?>
<calcChain xmlns="http://schemas.openxmlformats.org/spreadsheetml/2006/main">
  <c r="B40" i="1" l="1"/>
  <c r="B38" i="1"/>
  <c r="B37" i="1"/>
  <c r="C37" i="1" s="1"/>
  <c r="B31" i="1"/>
  <c r="C40" i="1"/>
  <c r="C38" i="1"/>
  <c r="C36" i="1"/>
  <c r="C34" i="1"/>
  <c r="C33" i="1"/>
  <c r="C32" i="1"/>
  <c r="C30" i="1"/>
  <c r="C29" i="1"/>
  <c r="C28" i="1"/>
  <c r="C26" i="1"/>
  <c r="C25" i="1"/>
  <c r="B20" i="1"/>
  <c r="B18" i="1"/>
  <c r="C18" i="1" s="1"/>
  <c r="B17" i="1"/>
  <c r="C17" i="1" s="1"/>
  <c r="C20" i="1"/>
  <c r="C16" i="1"/>
  <c r="C14" i="1"/>
  <c r="C13" i="1"/>
  <c r="C12" i="1"/>
  <c r="C10" i="1"/>
  <c r="C8" i="1"/>
  <c r="C6" i="1"/>
  <c r="C5" i="1"/>
  <c r="C9" i="1"/>
  <c r="C39" i="1" l="1"/>
  <c r="C35" i="1"/>
  <c r="C31" i="1"/>
  <c r="C27" i="1"/>
  <c r="D38" i="1" l="1"/>
  <c r="D30" i="1"/>
  <c r="D40" i="1"/>
  <c r="D37" i="1"/>
  <c r="D36" i="1"/>
  <c r="D33" i="1"/>
  <c r="D32" i="1"/>
  <c r="D29" i="1"/>
  <c r="D28" i="1"/>
  <c r="D25" i="1"/>
  <c r="B35" i="1"/>
  <c r="B27" i="1"/>
  <c r="C11" i="1"/>
  <c r="B11" i="1"/>
  <c r="B7" i="1"/>
  <c r="D20" i="1"/>
  <c r="D18" i="1"/>
  <c r="D17" i="1"/>
  <c r="D14" i="1"/>
  <c r="D13" i="1"/>
  <c r="D12" i="1"/>
  <c r="D10" i="1"/>
  <c r="D9" i="1"/>
  <c r="D8" i="1"/>
  <c r="D6" i="1"/>
  <c r="D5" i="1"/>
  <c r="C19" i="1"/>
  <c r="C15" i="1"/>
  <c r="C7" i="1"/>
  <c r="B19" i="1"/>
  <c r="B15" i="1"/>
  <c r="C9" i="3" l="1"/>
  <c r="C7" i="3"/>
  <c r="C6" i="2"/>
  <c r="B39" i="1"/>
</calcChain>
</file>

<file path=xl/sharedStrings.xml><?xml version="1.0" encoding="utf-8"?>
<sst xmlns="http://schemas.openxmlformats.org/spreadsheetml/2006/main" count="66" uniqueCount="54">
  <si>
    <t>Таблица 1 Баланс электроэнергии</t>
  </si>
  <si>
    <t>Показатели</t>
  </si>
  <si>
    <t>Отклонение (+, -)</t>
  </si>
  <si>
    <t>Полезный отпуск электроэнергии потребителям на СН-2, млн.кВт*час</t>
  </si>
  <si>
    <t>Потери электроэнергии в сети НН, млн.кВт*час</t>
  </si>
  <si>
    <t>Полезный отпуск электроэнергии потребителям на НН, млн.кВт*час</t>
  </si>
  <si>
    <t>Поступление электроэнергии в сеть, всего</t>
  </si>
  <si>
    <t>Потери электроэнергии в сети, всего</t>
  </si>
  <si>
    <t>Полезный отпуск электроэнергии из сети, всего</t>
  </si>
  <si>
    <t>Таблица 2 Баланс мощности</t>
  </si>
  <si>
    <t>Поступление мощности в сеть напряжением 6-10 кВ (СН-2), МВт</t>
  </si>
  <si>
    <t>Потери мощности в сети СН-2, МВт</t>
  </si>
  <si>
    <t>Полезный отпуск мощности потребителям на напряжении СН-2, МВт</t>
  </si>
  <si>
    <t>Потери мощности в сети НН, МВт</t>
  </si>
  <si>
    <t>Полезный отпуск мощности потребителям на напряжении НН, МВт</t>
  </si>
  <si>
    <t>Поступление мощности в сеть, всего</t>
  </si>
  <si>
    <t>Потери мощности в сети, всего</t>
  </si>
  <si>
    <t>Полезный отпуск мощности, всего</t>
  </si>
  <si>
    <t>Наименование показателей</t>
  </si>
  <si>
    <t>Ед. измерения</t>
  </si>
  <si>
    <t>Всего</t>
  </si>
  <si>
    <t>Уровень напряжения</t>
  </si>
  <si>
    <t>ВН</t>
  </si>
  <si>
    <t>СН1</t>
  </si>
  <si>
    <t>СН2</t>
  </si>
  <si>
    <t>НН</t>
  </si>
  <si>
    <t>Объем переданной электроэнергии</t>
  </si>
  <si>
    <t>млн. кВт*ч</t>
  </si>
  <si>
    <t xml:space="preserve"> </t>
  </si>
  <si>
    <t>%</t>
  </si>
  <si>
    <t>МВт</t>
  </si>
  <si>
    <t>Объем потерь ээ в абсолютном выражении</t>
  </si>
  <si>
    <t>Объем потерь ээ в относительном выражении</t>
  </si>
  <si>
    <t>Объем потерь мощности в абсолютном выражении</t>
  </si>
  <si>
    <t>Объем потерь мощности в относительном выражении</t>
  </si>
  <si>
    <t>Единица измерения</t>
  </si>
  <si>
    <t>Информация о балансе электрической энергии и мощности, об отпуске электроэнергии в сеть и отпуске электроэнергии из сети по уровням напряжений</t>
  </si>
  <si>
    <t>Поступление электроэнергии в сеть напряжением ВН, млн.кВт*час</t>
  </si>
  <si>
    <t>Потери электроэнергии в сети ВН млн.кВт*час</t>
  </si>
  <si>
    <t>Полезный отпуск электроэнергии потребителям на ВН, млн.кВт*час</t>
  </si>
  <si>
    <t>Поступление электроэнергии в сеть напряжением СН-2, млн.кВт*час</t>
  </si>
  <si>
    <t>Потери электроэнергии в сети СН-2, млн.кВт*час</t>
  </si>
  <si>
    <t>Отпуск электроэнергии из сети  напряжением СН-2 в сеть напряжением НН, млн.кВт*час</t>
  </si>
  <si>
    <t>Поступление мощности в сеть напряжением ВН, млн.кВт*час</t>
  </si>
  <si>
    <t>Потери мощности в сети ВН млн.кВт*час</t>
  </si>
  <si>
    <t>Полезный отпуск мощности потребителям на ВН, млн.кВт*час</t>
  </si>
  <si>
    <t>Отпуск мощности из сети  напряжением СН-2 в сеть напряжением НН, млн.кВт*час</t>
  </si>
  <si>
    <t>О потерях электрической энергии в сетях ООО "Транзит-2000" в абсолютном и относительном выражении по уровням напряжения</t>
  </si>
  <si>
    <t>тыс. кВт*ч</t>
  </si>
  <si>
    <t>Об объеме переданной электроэнергии по договорам об оказании услуг по передаче электрической энергии потребителям сетевой организации в разрезе уровней напряжений, используемых для ценообразования в 2016 году</t>
  </si>
  <si>
    <t>Предложение предприятия на 2017 г.</t>
  </si>
  <si>
    <t>Предложение КГРТ СО на 2017 г.</t>
  </si>
  <si>
    <t>Структура полезного отпуска электроэнергии в количестве 11,637 млн.кВт*ч:</t>
  </si>
  <si>
    <r>
      <t>·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сторонние потребители – 11,637 млн.кВт*ч (100,00 %)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</si>
</sst>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_-* #,##0.000_р_._-;\-* #,##0.000_р_._-;_-* &quot;-&quot;??_р_._-;_-@_-"/>
  </numFmts>
  <fonts count="14" x14ac:knownFonts="1">
    <font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3" fillId="0" borderId="0" applyBorder="0">
      <alignment vertical="top"/>
    </xf>
  </cellStyleXfs>
  <cellXfs count="65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0" fontId="4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vertical="center"/>
    </xf>
    <xf numFmtId="164" fontId="4" fillId="0" borderId="1" xfId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10" fontId="2" fillId="0" borderId="4" xfId="2" applyNumberFormat="1" applyFont="1" applyBorder="1" applyAlignment="1">
      <alignment horizontal="center" vertical="center" wrapText="1"/>
    </xf>
    <xf numFmtId="10" fontId="5" fillId="0" borderId="4" xfId="2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0" fontId="4" fillId="0" borderId="1" xfId="2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vertical="center"/>
    </xf>
    <xf numFmtId="166" fontId="4" fillId="0" borderId="1" xfId="1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165" fontId="0" fillId="0" borderId="0" xfId="0" applyNumberFormat="1"/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10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F40"/>
  <sheetViews>
    <sheetView view="pageBreakPreview" topLeftCell="A22" zoomScaleNormal="100" zoomScaleSheetLayoutView="100" workbookViewId="0">
      <selection activeCell="I37" sqref="I37"/>
    </sheetView>
  </sheetViews>
  <sheetFormatPr defaultRowHeight="12.75" x14ac:dyDescent="0.2"/>
  <cols>
    <col min="1" max="1" width="40.85546875" style="1" customWidth="1"/>
    <col min="2" max="2" width="24.140625" style="1" customWidth="1"/>
    <col min="3" max="3" width="20.7109375" style="1" customWidth="1"/>
    <col min="4" max="4" width="20.28515625" style="1" customWidth="1"/>
  </cols>
  <sheetData>
    <row r="2" spans="1:6" ht="53.25" customHeight="1" x14ac:dyDescent="0.2">
      <c r="A2" s="48" t="s">
        <v>36</v>
      </c>
      <c r="B2" s="48"/>
      <c r="C2" s="48"/>
      <c r="D2" s="48"/>
    </row>
    <row r="3" spans="1:6" ht="44.25" customHeight="1" x14ac:dyDescent="0.2">
      <c r="D3" s="2" t="s">
        <v>0</v>
      </c>
    </row>
    <row r="4" spans="1:6" ht="42.75" x14ac:dyDescent="0.2">
      <c r="A4" s="6" t="s">
        <v>1</v>
      </c>
      <c r="B4" s="3" t="s">
        <v>50</v>
      </c>
      <c r="C4" s="3" t="s">
        <v>51</v>
      </c>
      <c r="D4" s="6" t="s">
        <v>2</v>
      </c>
    </row>
    <row r="5" spans="1:6" ht="28.5" x14ac:dyDescent="0.2">
      <c r="A5" s="13" t="s">
        <v>37</v>
      </c>
      <c r="B5" s="31">
        <v>6.4455625400000001</v>
      </c>
      <c r="C5" s="34">
        <f>B5</f>
        <v>6.4455625400000001</v>
      </c>
      <c r="D5" s="17">
        <f>C5-B5</f>
        <v>0</v>
      </c>
    </row>
    <row r="6" spans="1:6" ht="15.75" x14ac:dyDescent="0.2">
      <c r="A6" s="47" t="s">
        <v>38</v>
      </c>
      <c r="B6" s="35">
        <v>0.26101705999999991</v>
      </c>
      <c r="C6" s="30">
        <f>B6</f>
        <v>0.26101705999999991</v>
      </c>
      <c r="D6" s="55">
        <f>C6-B6</f>
        <v>0</v>
      </c>
    </row>
    <row r="7" spans="1:6" ht="15.75" x14ac:dyDescent="0.2">
      <c r="A7" s="47"/>
      <c r="B7" s="19">
        <f>B6/B5</f>
        <v>4.0495621348823327E-2</v>
      </c>
      <c r="C7" s="23">
        <f>C6/C5</f>
        <v>4.0495621348823327E-2</v>
      </c>
      <c r="D7" s="56"/>
    </row>
    <row r="8" spans="1:6" ht="30" x14ac:dyDescent="0.2">
      <c r="A8" s="14" t="s">
        <v>39</v>
      </c>
      <c r="B8" s="35">
        <v>6.1844742999999998</v>
      </c>
      <c r="C8" s="30">
        <f>B8</f>
        <v>6.1844742999999998</v>
      </c>
      <c r="D8" s="22">
        <f>C8-B8</f>
        <v>0</v>
      </c>
    </row>
    <row r="9" spans="1:6" ht="35.25" customHeight="1" x14ac:dyDescent="0.2">
      <c r="A9" s="13" t="s">
        <v>40</v>
      </c>
      <c r="B9" s="31">
        <v>5.6823370400000002</v>
      </c>
      <c r="C9" s="31">
        <f>B9</f>
        <v>5.6823370400000002</v>
      </c>
      <c r="D9" s="17">
        <f>C9-B9</f>
        <v>0</v>
      </c>
    </row>
    <row r="10" spans="1:6" ht="15.75" x14ac:dyDescent="0.2">
      <c r="A10" s="47" t="s">
        <v>41</v>
      </c>
      <c r="B10" s="27">
        <v>0.1113684573397726</v>
      </c>
      <c r="C10" s="27">
        <f>B10</f>
        <v>0.1113684573397726</v>
      </c>
      <c r="D10" s="39">
        <f>C10-B10</f>
        <v>0</v>
      </c>
    </row>
    <row r="11" spans="1:6" ht="15.75" x14ac:dyDescent="0.2">
      <c r="A11" s="47"/>
      <c r="B11" s="20">
        <f>B10/B9</f>
        <v>1.9599058724572346E-2</v>
      </c>
      <c r="C11" s="20">
        <f>C10/C9</f>
        <v>1.9599058724572346E-2</v>
      </c>
      <c r="D11" s="40"/>
    </row>
    <row r="12" spans="1:6" ht="30" x14ac:dyDescent="0.2">
      <c r="A12" s="4" t="s">
        <v>3</v>
      </c>
      <c r="B12" s="35">
        <v>2.6391543500000001</v>
      </c>
      <c r="C12" s="35">
        <f>B12</f>
        <v>2.6391543500000001</v>
      </c>
      <c r="D12" s="26">
        <f>C12-B12</f>
        <v>0</v>
      </c>
    </row>
    <row r="13" spans="1:6" ht="42.75" x14ac:dyDescent="0.2">
      <c r="A13" s="13" t="s">
        <v>42</v>
      </c>
      <c r="B13" s="31">
        <v>2.931814232660229</v>
      </c>
      <c r="C13" s="31">
        <f>B13</f>
        <v>2.931814232660229</v>
      </c>
      <c r="D13" s="24">
        <f>C13-B13</f>
        <v>0</v>
      </c>
      <c r="F13" s="38"/>
    </row>
    <row r="14" spans="1:6" ht="15.75" x14ac:dyDescent="0.2">
      <c r="A14" s="53" t="s">
        <v>4</v>
      </c>
      <c r="B14" s="27">
        <v>0.1187518826602274</v>
      </c>
      <c r="C14" s="27">
        <f>B14</f>
        <v>0.1187518826602274</v>
      </c>
      <c r="D14" s="54">
        <f>C14-B14</f>
        <v>0</v>
      </c>
    </row>
    <row r="15" spans="1:6" ht="15.75" x14ac:dyDescent="0.2">
      <c r="A15" s="53"/>
      <c r="B15" s="20">
        <f>B14/B13</f>
        <v>4.0504572676310385E-2</v>
      </c>
      <c r="C15" s="20">
        <f>C14/C13</f>
        <v>4.0504572676310385E-2</v>
      </c>
      <c r="D15" s="54"/>
    </row>
    <row r="16" spans="1:6" ht="30" x14ac:dyDescent="0.2">
      <c r="A16" s="4" t="s">
        <v>5</v>
      </c>
      <c r="B16" s="36">
        <v>2.8129623500000003</v>
      </c>
      <c r="C16" s="35">
        <f>B16</f>
        <v>2.8129623500000003</v>
      </c>
      <c r="D16" s="18">
        <v>0</v>
      </c>
    </row>
    <row r="17" spans="1:5" ht="28.5" x14ac:dyDescent="0.2">
      <c r="A17" s="5" t="s">
        <v>6</v>
      </c>
      <c r="B17" s="31">
        <f>B5+B9</f>
        <v>12.127899580000001</v>
      </c>
      <c r="C17" s="31">
        <f>B17</f>
        <v>12.127899580000001</v>
      </c>
      <c r="D17" s="25">
        <f>C17-B17</f>
        <v>0</v>
      </c>
    </row>
    <row r="18" spans="1:5" ht="15.75" x14ac:dyDescent="0.2">
      <c r="A18" s="51" t="s">
        <v>7</v>
      </c>
      <c r="B18" s="37">
        <f>B6+B10+B14</f>
        <v>0.49113739999999995</v>
      </c>
      <c r="C18" s="37">
        <f>B18</f>
        <v>0.49113739999999995</v>
      </c>
      <c r="D18" s="52">
        <f>C18-B18</f>
        <v>0</v>
      </c>
    </row>
    <row r="19" spans="1:5" ht="15.75" x14ac:dyDescent="0.2">
      <c r="A19" s="51"/>
      <c r="B19" s="21">
        <f>B18/B17</f>
        <v>4.049649296321102E-2</v>
      </c>
      <c r="C19" s="21">
        <f>C18/C17</f>
        <v>4.049649296321102E-2</v>
      </c>
      <c r="D19" s="52"/>
    </row>
    <row r="20" spans="1:5" ht="28.5" x14ac:dyDescent="0.2">
      <c r="A20" s="5" t="s">
        <v>8</v>
      </c>
      <c r="B20" s="31">
        <f>B8+B12+B16</f>
        <v>11.636590999999999</v>
      </c>
      <c r="C20" s="31">
        <f>B20</f>
        <v>11.636590999999999</v>
      </c>
      <c r="D20" s="25">
        <f>C20-B20</f>
        <v>0</v>
      </c>
      <c r="E20" s="38"/>
    </row>
    <row r="21" spans="1:5" ht="27.75" customHeight="1" x14ac:dyDescent="0.2">
      <c r="A21" s="49" t="s">
        <v>52</v>
      </c>
      <c r="B21" s="49"/>
      <c r="C21" s="49"/>
      <c r="D21" s="49"/>
    </row>
    <row r="22" spans="1:5" ht="48.75" customHeight="1" x14ac:dyDescent="0.2">
      <c r="A22" s="50" t="s">
        <v>53</v>
      </c>
      <c r="B22" s="50"/>
      <c r="C22" s="50"/>
      <c r="D22" s="50"/>
    </row>
    <row r="23" spans="1:5" ht="32.25" customHeight="1" x14ac:dyDescent="0.2">
      <c r="D23" s="2" t="s">
        <v>9</v>
      </c>
    </row>
    <row r="24" spans="1:5" ht="42.75" x14ac:dyDescent="0.2">
      <c r="A24" s="6" t="s">
        <v>1</v>
      </c>
      <c r="B24" s="3" t="s">
        <v>50</v>
      </c>
      <c r="C24" s="3" t="s">
        <v>51</v>
      </c>
      <c r="D24" s="6" t="s">
        <v>2</v>
      </c>
    </row>
    <row r="25" spans="1:5" ht="28.5" x14ac:dyDescent="0.2">
      <c r="A25" s="13" t="s">
        <v>43</v>
      </c>
      <c r="B25" s="34">
        <v>2.6113094800000001</v>
      </c>
      <c r="C25" s="34">
        <f>B25</f>
        <v>2.6113094800000001</v>
      </c>
      <c r="D25" s="28">
        <f>C25-B25</f>
        <v>0</v>
      </c>
    </row>
    <row r="26" spans="1:5" ht="15" x14ac:dyDescent="0.2">
      <c r="A26" s="47" t="s">
        <v>44</v>
      </c>
      <c r="B26" s="30">
        <v>0.10577348</v>
      </c>
      <c r="C26" s="30">
        <f>B26</f>
        <v>0.10577348</v>
      </c>
      <c r="D26" s="39">
        <v>1.7000000000000001E-2</v>
      </c>
    </row>
    <row r="27" spans="1:5" ht="15" x14ac:dyDescent="0.2">
      <c r="A27" s="47"/>
      <c r="B27" s="23">
        <f>B26/B25</f>
        <v>4.0505915062966802E-2</v>
      </c>
      <c r="C27" s="23">
        <f>C26/C25</f>
        <v>4.0505915062966802E-2</v>
      </c>
      <c r="D27" s="40"/>
    </row>
    <row r="28" spans="1:5" ht="30" x14ac:dyDescent="0.2">
      <c r="A28" s="14" t="s">
        <v>45</v>
      </c>
      <c r="B28" s="30">
        <v>2.5055359999999998</v>
      </c>
      <c r="C28" s="30">
        <f>B28</f>
        <v>2.5055359999999998</v>
      </c>
      <c r="D28" s="29">
        <f>C28-B28</f>
        <v>0</v>
      </c>
    </row>
    <row r="29" spans="1:5" ht="28.5" x14ac:dyDescent="0.2">
      <c r="A29" s="13" t="s">
        <v>10</v>
      </c>
      <c r="B29" s="31">
        <v>2.1241375199999997</v>
      </c>
      <c r="C29" s="31">
        <f>B29</f>
        <v>2.1241375199999997</v>
      </c>
      <c r="D29" s="28">
        <f>C29-B29</f>
        <v>0</v>
      </c>
    </row>
    <row r="30" spans="1:5" ht="15.75" x14ac:dyDescent="0.2">
      <c r="A30" s="41" t="s">
        <v>11</v>
      </c>
      <c r="B30" s="27">
        <v>4.3337260000000002E-2</v>
      </c>
      <c r="C30" s="27">
        <f>B30</f>
        <v>4.3337260000000002E-2</v>
      </c>
      <c r="D30" s="39">
        <f>C30-B30</f>
        <v>0</v>
      </c>
    </row>
    <row r="31" spans="1:5" ht="15.75" x14ac:dyDescent="0.2">
      <c r="A31" s="42"/>
      <c r="B31" s="20">
        <f>B30/B29</f>
        <v>2.0402285441481212E-2</v>
      </c>
      <c r="C31" s="20">
        <f>C30/C29</f>
        <v>2.0402285441481212E-2</v>
      </c>
      <c r="D31" s="40"/>
    </row>
    <row r="32" spans="1:5" ht="30" x14ac:dyDescent="0.2">
      <c r="A32" s="4" t="s">
        <v>12</v>
      </c>
      <c r="B32" s="35">
        <v>1.0266119999999999</v>
      </c>
      <c r="C32" s="35">
        <f>B32</f>
        <v>1.0266119999999999</v>
      </c>
      <c r="D32" s="29">
        <f>C32-B32</f>
        <v>0</v>
      </c>
    </row>
    <row r="33" spans="1:4" ht="42.75" x14ac:dyDescent="0.2">
      <c r="A33" s="13" t="s">
        <v>46</v>
      </c>
      <c r="B33" s="31">
        <v>1.0541882600000001</v>
      </c>
      <c r="C33" s="31">
        <f>B33</f>
        <v>1.0541882600000001</v>
      </c>
      <c r="D33" s="28">
        <f>C33-B33</f>
        <v>0</v>
      </c>
    </row>
    <row r="34" spans="1:4" ht="15.75" x14ac:dyDescent="0.2">
      <c r="A34" s="41" t="s">
        <v>13</v>
      </c>
      <c r="B34" s="27">
        <v>4.269626E-2</v>
      </c>
      <c r="C34" s="27">
        <f>B34</f>
        <v>4.269626E-2</v>
      </c>
      <c r="D34" s="39">
        <v>5.0000000000000001E-3</v>
      </c>
    </row>
    <row r="35" spans="1:4" ht="15.75" x14ac:dyDescent="0.2">
      <c r="A35" s="42"/>
      <c r="B35" s="20">
        <f>B34/B33</f>
        <v>4.0501551402213488E-2</v>
      </c>
      <c r="C35" s="20">
        <f>C34/C33</f>
        <v>4.0501551402213488E-2</v>
      </c>
      <c r="D35" s="40"/>
    </row>
    <row r="36" spans="1:4" ht="30" x14ac:dyDescent="0.2">
      <c r="A36" s="4" t="s">
        <v>14</v>
      </c>
      <c r="B36" s="36">
        <v>1.0114920000000001</v>
      </c>
      <c r="C36" s="35">
        <f>B36</f>
        <v>1.0114920000000001</v>
      </c>
      <c r="D36" s="29">
        <f>C36-B36</f>
        <v>0</v>
      </c>
    </row>
    <row r="37" spans="1:4" ht="30" customHeight="1" x14ac:dyDescent="0.2">
      <c r="A37" s="13" t="s">
        <v>15</v>
      </c>
      <c r="B37" s="31">
        <f>B25+B29</f>
        <v>4.7354469999999997</v>
      </c>
      <c r="C37" s="31">
        <f>B37</f>
        <v>4.7354469999999997</v>
      </c>
      <c r="D37" s="28">
        <f>C37-B37</f>
        <v>0</v>
      </c>
    </row>
    <row r="38" spans="1:4" ht="15.75" x14ac:dyDescent="0.2">
      <c r="A38" s="43" t="s">
        <v>16</v>
      </c>
      <c r="B38" s="37">
        <f>B26+B30+B34</f>
        <v>0.19180700000000001</v>
      </c>
      <c r="C38" s="37">
        <f>B38</f>
        <v>0.19180700000000001</v>
      </c>
      <c r="D38" s="45">
        <f>C38-B38</f>
        <v>0</v>
      </c>
    </row>
    <row r="39" spans="1:4" ht="15.75" x14ac:dyDescent="0.2">
      <c r="A39" s="44"/>
      <c r="B39" s="21">
        <f>B38/B37</f>
        <v>4.0504518369649162E-2</v>
      </c>
      <c r="C39" s="21">
        <f>C38/C37</f>
        <v>4.0504518369649162E-2</v>
      </c>
      <c r="D39" s="46"/>
    </row>
    <row r="40" spans="1:4" ht="36" customHeight="1" x14ac:dyDescent="0.2">
      <c r="A40" s="13" t="s">
        <v>17</v>
      </c>
      <c r="B40" s="31">
        <f>B28+B32+B36</f>
        <v>4.5436399999999999</v>
      </c>
      <c r="C40" s="31">
        <f>B40</f>
        <v>4.5436399999999999</v>
      </c>
      <c r="D40" s="28">
        <f>C40-B40</f>
        <v>0</v>
      </c>
    </row>
  </sheetData>
  <mergeCells count="19">
    <mergeCell ref="A2:D2"/>
    <mergeCell ref="A21:D21"/>
    <mergeCell ref="A22:D22"/>
    <mergeCell ref="A18:A19"/>
    <mergeCell ref="D18:D19"/>
    <mergeCell ref="A10:A11"/>
    <mergeCell ref="D10:D11"/>
    <mergeCell ref="A14:A15"/>
    <mergeCell ref="D14:D15"/>
    <mergeCell ref="A6:A7"/>
    <mergeCell ref="D6:D7"/>
    <mergeCell ref="D26:D27"/>
    <mergeCell ref="A34:A35"/>
    <mergeCell ref="D34:D35"/>
    <mergeCell ref="A38:A39"/>
    <mergeCell ref="D38:D39"/>
    <mergeCell ref="A30:A31"/>
    <mergeCell ref="D30:D31"/>
    <mergeCell ref="A26:A27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"/>
  <sheetViews>
    <sheetView view="pageBreakPreview" zoomScaleNormal="100" zoomScaleSheetLayoutView="100" workbookViewId="0">
      <selection activeCell="A2" sqref="A2"/>
    </sheetView>
  </sheetViews>
  <sheetFormatPr defaultRowHeight="12.75" x14ac:dyDescent="0.2"/>
  <cols>
    <col min="1" max="3" width="19.140625" customWidth="1"/>
    <col min="4" max="4" width="10" bestFit="1" customWidth="1"/>
    <col min="6" max="6" width="11.7109375" bestFit="1" customWidth="1"/>
    <col min="7" max="7" width="11.5703125" bestFit="1" customWidth="1"/>
  </cols>
  <sheetData>
    <row r="1" spans="1:7" ht="63.75" customHeight="1" x14ac:dyDescent="0.2">
      <c r="A1" s="60" t="s">
        <v>49</v>
      </c>
      <c r="B1" s="60"/>
      <c r="C1" s="60"/>
      <c r="D1" s="60"/>
      <c r="E1" s="60"/>
      <c r="F1" s="60"/>
      <c r="G1" s="60"/>
    </row>
    <row r="4" spans="1:7" ht="25.5" customHeight="1" x14ac:dyDescent="0.2">
      <c r="A4" s="58" t="s">
        <v>18</v>
      </c>
      <c r="B4" s="57" t="s">
        <v>19</v>
      </c>
      <c r="C4" s="57" t="s">
        <v>20</v>
      </c>
      <c r="D4" s="57" t="s">
        <v>21</v>
      </c>
      <c r="E4" s="57"/>
      <c r="F4" s="57"/>
      <c r="G4" s="57"/>
    </row>
    <row r="5" spans="1:7" x14ac:dyDescent="0.2">
      <c r="A5" s="59"/>
      <c r="B5" s="57"/>
      <c r="C5" s="57"/>
      <c r="D5" s="9" t="s">
        <v>22</v>
      </c>
      <c r="E5" s="9" t="s">
        <v>23</v>
      </c>
      <c r="F5" s="9" t="s">
        <v>24</v>
      </c>
      <c r="G5" s="9" t="s">
        <v>25</v>
      </c>
    </row>
    <row r="6" spans="1:7" ht="25.5" x14ac:dyDescent="0.2">
      <c r="A6" s="7" t="s">
        <v>26</v>
      </c>
      <c r="B6" s="7" t="s">
        <v>27</v>
      </c>
      <c r="C6" s="8">
        <f>SUM(D6:G6)</f>
        <v>8.9522808440000041</v>
      </c>
      <c r="D6" s="8">
        <v>5.8388971274744197</v>
      </c>
      <c r="E6" s="7" t="s">
        <v>28</v>
      </c>
      <c r="F6" s="8">
        <v>2.4429908553513799</v>
      </c>
      <c r="G6" s="8">
        <v>0.67039286117420405</v>
      </c>
    </row>
  </sheetData>
  <mergeCells count="5">
    <mergeCell ref="D4:G4"/>
    <mergeCell ref="C4:C5"/>
    <mergeCell ref="B4:B5"/>
    <mergeCell ref="A4:A5"/>
    <mergeCell ref="A1:G1"/>
  </mergeCells>
  <pageMargins left="0.43307086614173229" right="0.43307086614173229" top="0.3543307086614173" bottom="0.3543307086614173" header="0.31496062992125984" footer="0.31496062992125984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0"/>
  <sheetViews>
    <sheetView tabSelected="1" view="pageBreakPreview" zoomScaleNormal="100" zoomScaleSheetLayoutView="100" workbookViewId="0">
      <selection activeCell="F29" sqref="F29"/>
    </sheetView>
  </sheetViews>
  <sheetFormatPr defaultRowHeight="12.75" x14ac:dyDescent="0.2"/>
  <cols>
    <col min="1" max="1" width="36.42578125" customWidth="1"/>
    <col min="2" max="2" width="13.28515625" customWidth="1"/>
    <col min="3" max="7" width="12.7109375" customWidth="1"/>
  </cols>
  <sheetData>
    <row r="1" spans="1:7" ht="45.75" customHeight="1" x14ac:dyDescent="0.2">
      <c r="A1" s="60" t="s">
        <v>47</v>
      </c>
      <c r="B1" s="60"/>
      <c r="C1" s="60"/>
      <c r="D1" s="60"/>
      <c r="E1" s="60"/>
      <c r="F1" s="60"/>
      <c r="G1" s="60"/>
    </row>
    <row r="4" spans="1:7" ht="14.25" x14ac:dyDescent="0.2">
      <c r="A4" s="64" t="s">
        <v>18</v>
      </c>
      <c r="B4" s="64" t="s">
        <v>35</v>
      </c>
      <c r="C4" s="64" t="s">
        <v>20</v>
      </c>
      <c r="D4" s="64" t="s">
        <v>21</v>
      </c>
      <c r="E4" s="64"/>
      <c r="F4" s="64"/>
      <c r="G4" s="64"/>
    </row>
    <row r="5" spans="1:7" ht="25.5" customHeight="1" x14ac:dyDescent="0.2">
      <c r="A5" s="64"/>
      <c r="B5" s="64"/>
      <c r="C5" s="64"/>
      <c r="D5" s="3" t="s">
        <v>22</v>
      </c>
      <c r="E5" s="3" t="s">
        <v>23</v>
      </c>
      <c r="F5" s="3" t="s">
        <v>24</v>
      </c>
      <c r="G5" s="3" t="s">
        <v>25</v>
      </c>
    </row>
    <row r="6" spans="1:7" ht="25.5" customHeight="1" x14ac:dyDescent="0.2">
      <c r="A6" s="61">
        <v>2016</v>
      </c>
      <c r="B6" s="62"/>
      <c r="C6" s="62"/>
      <c r="D6" s="62"/>
      <c r="E6" s="62"/>
      <c r="F6" s="62"/>
      <c r="G6" s="63"/>
    </row>
    <row r="7" spans="1:7" ht="30" x14ac:dyDescent="0.2">
      <c r="A7" s="4" t="s">
        <v>31</v>
      </c>
      <c r="B7" s="10" t="s">
        <v>48</v>
      </c>
      <c r="C7" s="16">
        <f>SUM(D7:G7)</f>
        <v>377.87115599999998</v>
      </c>
      <c r="D7" s="15">
        <v>243.90619291052843</v>
      </c>
      <c r="E7" s="11"/>
      <c r="F7" s="15">
        <v>104.56434175545391</v>
      </c>
      <c r="G7" s="15">
        <v>29.40062133401765</v>
      </c>
    </row>
    <row r="8" spans="1:7" ht="30" x14ac:dyDescent="0.2">
      <c r="A8" s="4" t="s">
        <v>32</v>
      </c>
      <c r="B8" s="10" t="s">
        <v>29</v>
      </c>
      <c r="C8" s="12">
        <v>4.0500000000000001E-2</v>
      </c>
      <c r="D8" s="12">
        <v>3.6700000000000003E-2</v>
      </c>
      <c r="E8" s="11"/>
      <c r="F8" s="12">
        <v>3.2199999999999999E-2</v>
      </c>
      <c r="G8" s="12">
        <v>4.2000000000000003E-2</v>
      </c>
    </row>
    <row r="9" spans="1:7" ht="30" x14ac:dyDescent="0.2">
      <c r="A9" s="4" t="s">
        <v>33</v>
      </c>
      <c r="B9" s="10" t="s">
        <v>30</v>
      </c>
      <c r="C9" s="32">
        <f>SUM(D9:G9)</f>
        <v>0.16714955706096912</v>
      </c>
      <c r="D9" s="33">
        <v>0.13350193993389878</v>
      </c>
      <c r="E9" s="11"/>
      <c r="F9" s="33">
        <v>3.6276750452985292E-3</v>
      </c>
      <c r="G9" s="33">
        <v>3.0019942081771816E-2</v>
      </c>
    </row>
    <row r="10" spans="1:7" ht="30" x14ac:dyDescent="0.2">
      <c r="A10" s="4" t="s">
        <v>34</v>
      </c>
      <c r="B10" s="10" t="s">
        <v>29</v>
      </c>
      <c r="C10" s="12">
        <v>4.0500000000000001E-2</v>
      </c>
      <c r="D10" s="12">
        <v>4.0500000000000001E-2</v>
      </c>
      <c r="E10" s="11"/>
      <c r="F10" s="12">
        <v>4.4000000000000003E-3</v>
      </c>
      <c r="G10" s="12">
        <v>4.02E-2</v>
      </c>
    </row>
  </sheetData>
  <mergeCells count="6">
    <mergeCell ref="A1:G1"/>
    <mergeCell ref="A6:G6"/>
    <mergeCell ref="C4:C5"/>
    <mergeCell ref="D4:G4"/>
    <mergeCell ref="B4:B5"/>
    <mergeCell ref="A4:A5"/>
  </mergeCells>
  <pageMargins left="0.43307086614173229" right="0.43307086614173229" top="0.3543307086614173" bottom="0.354330708661417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 ээ и мощности</vt:lpstr>
      <vt:lpstr>Объем переданное ээ</vt:lpstr>
      <vt:lpstr>О потерях</vt:lpstr>
    </vt:vector>
  </TitlesOfParts>
  <Company>ЗАО НЭСК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horoshavina</dc:creator>
  <cp:lastModifiedBy>Анна Гусева</cp:lastModifiedBy>
  <cp:lastPrinted>2017-03-24T13:40:08Z</cp:lastPrinted>
  <dcterms:created xsi:type="dcterms:W3CDTF">2016-02-25T10:17:32Z</dcterms:created>
  <dcterms:modified xsi:type="dcterms:W3CDTF">2017-03-24T13:41:23Z</dcterms:modified>
</cp:coreProperties>
</file>